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mccord/Box Sync/class CH304K F19/"/>
    </mc:Choice>
  </mc:AlternateContent>
  <xr:revisionPtr revIDLastSave="0" documentId="13_ncr:1_{F2B5D518-02B3-D846-A031-1051FC5AAB8B}" xr6:coauthVersionLast="45" xr6:coauthVersionMax="45" xr10:uidLastSave="{00000000-0000-0000-0000-000000000000}"/>
  <bookViews>
    <workbookView xWindow="7520" yWindow="460" windowWidth="15040" windowHeight="17620" tabRatio="500" xr2:uid="{00000000-000D-0000-FFFF-FFFF00000000}"/>
  </bookViews>
  <sheets>
    <sheet name="MAIN" sheetId="1" r:id="rId1"/>
    <sheet name="br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7" i="1"/>
  <c r="L27" i="1" s="1"/>
  <c r="H28" i="1"/>
  <c r="H25" i="1"/>
  <c r="H17" i="1"/>
  <c r="H18" i="1"/>
  <c r="L18" i="1" s="1"/>
  <c r="H19" i="1"/>
  <c r="H8" i="1"/>
  <c r="H9" i="1"/>
  <c r="H10" i="1"/>
  <c r="H7" i="1"/>
  <c r="G26" i="1"/>
  <c r="G27" i="1"/>
  <c r="G28" i="1"/>
  <c r="G25" i="1"/>
  <c r="G17" i="1"/>
  <c r="G18" i="1"/>
  <c r="G19" i="1"/>
  <c r="G16" i="1"/>
  <c r="G7" i="1"/>
  <c r="G10" i="1"/>
  <c r="G9" i="1"/>
  <c r="G8" i="1"/>
  <c r="H16" i="1"/>
  <c r="L10" i="1"/>
  <c r="N17" i="1"/>
  <c r="N7" i="1"/>
  <c r="N8" i="1"/>
  <c r="N9" i="1"/>
  <c r="N10" i="1"/>
  <c r="N11" i="1"/>
  <c r="N12" i="1"/>
  <c r="N13" i="1"/>
  <c r="N14" i="1"/>
  <c r="N15" i="1"/>
  <c r="N16" i="1"/>
  <c r="N6" i="1"/>
  <c r="D19" i="2"/>
  <c r="D10" i="2"/>
  <c r="D11" i="2"/>
  <c r="D12" i="2"/>
  <c r="D13" i="2"/>
  <c r="D14" i="2"/>
  <c r="D15" i="2"/>
  <c r="D16" i="2"/>
  <c r="D17" i="2"/>
  <c r="D18" i="2"/>
  <c r="D9" i="2"/>
  <c r="D8" i="2"/>
  <c r="L26" i="1" l="1"/>
  <c r="L17" i="1"/>
  <c r="L9" i="1"/>
  <c r="L8" i="1"/>
  <c r="H24" i="1"/>
  <c r="L24" i="1" s="1"/>
  <c r="H15" i="1"/>
  <c r="L15" i="1" s="1"/>
  <c r="H6" i="1"/>
  <c r="L6" i="1" s="1"/>
  <c r="H23" i="1"/>
  <c r="L23" i="1" s="1"/>
  <c r="H14" i="1"/>
  <c r="L14" i="1" s="1"/>
  <c r="H5" i="1"/>
  <c r="L5" i="1" s="1"/>
  <c r="L7" i="1"/>
  <c r="L16" i="1"/>
  <c r="L19" i="1"/>
  <c r="L25" i="1"/>
  <c r="L28" i="1"/>
  <c r="L20" i="1" l="1"/>
  <c r="L29" i="1"/>
  <c r="L11" i="1"/>
  <c r="O21" i="1" l="1"/>
  <c r="O23" i="1" s="1"/>
</calcChain>
</file>

<file path=xl/sharedStrings.xml><?xml version="1.0" encoding="utf-8"?>
<sst xmlns="http://schemas.openxmlformats.org/spreadsheetml/2006/main" count="95" uniqueCount="40">
  <si>
    <t>Exam 1</t>
  </si>
  <si>
    <t>Exam 2</t>
  </si>
  <si>
    <t>Exam 3</t>
  </si>
  <si>
    <t>Exam 4</t>
  </si>
  <si>
    <t>Final Exam</t>
  </si>
  <si>
    <t>3-exam avg</t>
  </si>
  <si>
    <t>=</t>
  </si>
  <si>
    <t>×</t>
  </si>
  <si>
    <t>Grade Breaks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</si>
  <si>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</si>
  <si>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</si>
  <si>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</si>
  <si>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</si>
  <si>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</si>
  <si>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</si>
  <si>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</si>
  <si>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</si>
  <si>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</si>
  <si>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</si>
  <si>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</si>
  <si>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</si>
  <si>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Syllabus</t>
  </si>
  <si>
    <t>Method 1</t>
  </si>
  <si>
    <t>Reef Avg</t>
  </si>
  <si>
    <t>overall</t>
  </si>
  <si>
    <t>Method 2</t>
  </si>
  <si>
    <t>Method 3</t>
  </si>
  <si>
    <t>4-exam avg</t>
  </si>
  <si>
    <t>overall score :</t>
  </si>
  <si>
    <t>grade :</t>
  </si>
  <si>
    <t>(do not type or change anything inside this area)</t>
  </si>
  <si>
    <t>HW Avg</t>
  </si>
  <si>
    <t>mccord mercy</t>
  </si>
  <si>
    <t>Extra Credit*</t>
  </si>
  <si>
    <t>INPUT YOUR</t>
  </si>
  <si>
    <t>SCORES HERE↓</t>
  </si>
  <si>
    <t>Syllabus Grade</t>
  </si>
  <si>
    <t>Breaks (less 0.50)</t>
  </si>
  <si>
    <t>to the nearest 0.01 point</t>
  </si>
  <si>
    <t xml:space="preserve">* overall score is calculated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</si>
</sst>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theme="0" tint="-0.49998474074526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/>
      <right style="thin">
        <color theme="9" tint="0.39997558519241921"/>
      </right>
      <top/>
      <bottom style="thin">
        <color auto="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19" xfId="0" applyFont="1" applyBorder="1"/>
    <xf numFmtId="9" fontId="0" fillId="0" borderId="19" xfId="0" applyNumberFormat="1" applyFont="1" applyBorder="1"/>
    <xf numFmtId="2" fontId="0" fillId="0" borderId="17" xfId="0" applyNumberFormat="1" applyFont="1" applyBorder="1"/>
    <xf numFmtId="0" fontId="0" fillId="0" borderId="0" xfId="0" applyFill="1" applyBorder="1" applyAlignment="1">
      <alignment horizontal="right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2" fontId="0" fillId="0" borderId="21" xfId="0" applyNumberFormat="1" applyFont="1" applyBorder="1"/>
    <xf numFmtId="0" fontId="0" fillId="0" borderId="16" xfId="0" applyBorder="1"/>
    <xf numFmtId="0" fontId="0" fillId="0" borderId="17" xfId="0" applyBorder="1"/>
    <xf numFmtId="2" fontId="4" fillId="0" borderId="20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0" xfId="0" applyFont="1"/>
    <xf numFmtId="0" fontId="0" fillId="4" borderId="27" xfId="0" applyFill="1" applyBorder="1"/>
    <xf numFmtId="0" fontId="0" fillId="4" borderId="0" xfId="0" applyFill="1" applyBorder="1"/>
    <xf numFmtId="0" fontId="0" fillId="0" borderId="28" xfId="0" applyBorder="1"/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0" fillId="0" borderId="32" xfId="0" applyFont="1" applyBorder="1"/>
    <xf numFmtId="2" fontId="0" fillId="0" borderId="33" xfId="0" applyNumberFormat="1" applyFont="1" applyBorder="1"/>
    <xf numFmtId="0" fontId="0" fillId="0" borderId="32" xfId="0" applyBorder="1"/>
    <xf numFmtId="0" fontId="0" fillId="0" borderId="33" xfId="0" applyBorder="1"/>
    <xf numFmtId="2" fontId="0" fillId="0" borderId="34" xfId="0" applyNumberFormat="1" applyFont="1" applyBorder="1"/>
    <xf numFmtId="0" fontId="0" fillId="0" borderId="35" xfId="0" applyFont="1" applyBorder="1"/>
    <xf numFmtId="0" fontId="0" fillId="0" borderId="36" xfId="0" applyFont="1" applyBorder="1"/>
    <xf numFmtId="9" fontId="0" fillId="0" borderId="36" xfId="0" applyNumberFormat="1" applyFont="1" applyBorder="1"/>
    <xf numFmtId="2" fontId="4" fillId="0" borderId="37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42" xfId="0" applyFill="1" applyBorder="1" applyAlignment="1">
      <alignment horizontal="right"/>
    </xf>
    <xf numFmtId="0" fontId="0" fillId="2" borderId="43" xfId="0" applyFill="1" applyBorder="1"/>
    <xf numFmtId="0" fontId="7" fillId="2" borderId="44" xfId="0" applyFont="1" applyFill="1" applyBorder="1" applyAlignment="1">
      <alignment horizontal="right"/>
    </xf>
    <xf numFmtId="2" fontId="1" fillId="2" borderId="45" xfId="0" applyNumberFormat="1" applyFont="1" applyFill="1" applyBorder="1" applyAlignment="1">
      <alignment horizont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0" fillId="2" borderId="46" xfId="0" applyFill="1" applyBorder="1" applyAlignment="1">
      <alignment horizontal="right"/>
    </xf>
    <xf numFmtId="0" fontId="0" fillId="2" borderId="47" xfId="0" applyFill="1" applyBorder="1"/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2" fontId="0" fillId="0" borderId="3" xfId="0" applyNumberFormat="1" applyBorder="1"/>
    <xf numFmtId="2" fontId="0" fillId="0" borderId="5" xfId="0" applyNumberForma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14</xdr:row>
      <xdr:rowOff>12700</xdr:rowOff>
    </xdr:from>
    <xdr:to>
      <xdr:col>4</xdr:col>
      <xdr:colOff>127000</xdr:colOff>
      <xdr:row>27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000" y="2908300"/>
          <a:ext cx="1536700" cy="265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Spreadsheet to</a:t>
          </a:r>
          <a:r>
            <a:rPr lang="en-US" sz="1100" baseline="0"/>
            <a:t> calculate your overall score for Dr. McCord's CH304K and CH305 classes. You must enter 7 total scores in the green table above (replace the ones showing). The rest is automatically calculated for you.</a:t>
          </a:r>
        </a:p>
        <a:p>
          <a:endParaRPr lang="en-US" sz="1100" baseline="0"/>
        </a:p>
        <a:p>
          <a:r>
            <a:rPr lang="en-US" sz="1100" baseline="0"/>
            <a:t>* Extra Credit is point value on your meme most students = 2pts</a:t>
          </a:r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177800</xdr:rowOff>
    </xdr:from>
    <xdr:to>
      <xdr:col>16</xdr:col>
      <xdr:colOff>177800</xdr:colOff>
      <xdr:row>34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41A7BB-8B6E-B14E-ABDB-5B57BB4EC1DF}"/>
            </a:ext>
          </a:extLst>
        </xdr:cNvPr>
        <xdr:cNvSpPr txBox="1"/>
      </xdr:nvSpPr>
      <xdr:spPr>
        <a:xfrm>
          <a:off x="558800" y="6527800"/>
          <a:ext cx="6997700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I did my best to not have errors on this spreadsheet. You do not get a higher grade based on any errors that might be lurking. Please check with your math as well. Best</a:t>
          </a:r>
          <a:r>
            <a:rPr lang="en-US" sz="1100" baseline="0"/>
            <a:t> I can tell the 3 methods are showing correctly. - Dr. McCord</a:t>
          </a:r>
          <a:endParaRPr lang="en-US" sz="1100"/>
        </a:p>
      </xdr:txBody>
    </xdr:sp>
    <xdr:clientData/>
  </xdr:twoCellAnchor>
  <xdr:twoCellAnchor>
    <xdr:from>
      <xdr:col>2</xdr:col>
      <xdr:colOff>0</xdr:colOff>
      <xdr:row>34</xdr:row>
      <xdr:rowOff>127000</xdr:rowOff>
    </xdr:from>
    <xdr:to>
      <xdr:col>16</xdr:col>
      <xdr:colOff>177800</xdr:colOff>
      <xdr:row>37</xdr:row>
      <xdr:rowOff>165100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C274ED-4F98-C042-9399-ED144E3A1D8D}"/>
            </a:ext>
          </a:extLst>
        </xdr:cNvPr>
        <xdr:cNvSpPr txBox="1"/>
      </xdr:nvSpPr>
      <xdr:spPr>
        <a:xfrm>
          <a:off x="558800" y="7086600"/>
          <a:ext cx="6997700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AND - very important here...</a:t>
          </a:r>
          <a:r>
            <a:rPr lang="en-US" sz="1100" baseline="0"/>
            <a:t> these breaks for grades are already much lower than the norm. Therefore I will not budge at all on these breaks - you have to EQUAL or be higher than the break to get the grade &lt;period&gt;! Yes, even 1/100th of a point. No more extra credit besides the meme assignment - nothing.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44"/>
  <sheetViews>
    <sheetView showGridLines="0" tabSelected="1" showRuler="0" workbookViewId="0">
      <selection activeCell="D6" sqref="D6"/>
    </sheetView>
  </sheetViews>
  <sheetFormatPr baseColWidth="10" defaultRowHeight="18" customHeight="1"/>
  <cols>
    <col min="1" max="1" width="4.83203125" customWidth="1"/>
    <col min="2" max="2" width="2.5" customWidth="1"/>
    <col min="3" max="3" width="11.5" customWidth="1"/>
    <col min="4" max="4" width="7.33203125" customWidth="1"/>
    <col min="5" max="5" width="3.5" customWidth="1"/>
    <col min="6" max="6" width="2.5" customWidth="1"/>
    <col min="7" max="7" width="12.1640625" customWidth="1"/>
    <col min="8" max="8" width="5.1640625" customWidth="1"/>
    <col min="9" max="9" width="2.33203125" customWidth="1"/>
    <col min="10" max="10" width="4.83203125" customWidth="1"/>
    <col min="11" max="11" width="3.1640625" customWidth="1"/>
    <col min="12" max="12" width="6.6640625" customWidth="1"/>
    <col min="13" max="13" width="5.1640625" customWidth="1"/>
    <col min="14" max="14" width="14.33203125" customWidth="1"/>
    <col min="15" max="15" width="8.6640625" customWidth="1"/>
    <col min="16" max="16" width="2.1640625" customWidth="1"/>
    <col min="17" max="17" width="7.1640625" customWidth="1"/>
    <col min="18" max="18" width="10.5" customWidth="1"/>
    <col min="19" max="19" width="14.83203125" customWidth="1"/>
  </cols>
  <sheetData>
    <row r="1" spans="3:18" ht="19" customHeight="1"/>
    <row r="2" spans="3:18" ht="17" customHeight="1">
      <c r="G2" s="38" t="s">
        <v>30</v>
      </c>
    </row>
    <row r="3" spans="3:18" ht="16" customHeight="1">
      <c r="F3" s="36"/>
      <c r="G3" s="33"/>
      <c r="H3" s="33"/>
      <c r="I3" s="33"/>
      <c r="J3" s="33"/>
      <c r="K3" s="33"/>
      <c r="L3" s="33"/>
      <c r="M3" s="33"/>
      <c r="N3" s="33"/>
      <c r="O3" s="33"/>
      <c r="P3" s="34"/>
      <c r="Q3" s="1"/>
      <c r="R3" s="1"/>
    </row>
    <row r="4" spans="3:18" ht="16" customHeight="1">
      <c r="C4" s="10"/>
      <c r="D4" s="11" t="s">
        <v>34</v>
      </c>
      <c r="E4" s="21"/>
      <c r="F4" s="37"/>
      <c r="G4" s="26"/>
      <c r="H4" s="27"/>
      <c r="I4" s="27"/>
      <c r="J4" s="27" t="s">
        <v>22</v>
      </c>
      <c r="K4" s="27"/>
      <c r="L4" s="28"/>
      <c r="M4" s="1"/>
      <c r="N4" s="2" t="s">
        <v>36</v>
      </c>
      <c r="O4" s="3"/>
      <c r="P4" s="35"/>
      <c r="Q4" s="1"/>
      <c r="R4" s="1"/>
    </row>
    <row r="5" spans="3:18" ht="16" customHeight="1">
      <c r="C5" s="66" t="s">
        <v>35</v>
      </c>
      <c r="D5" s="67"/>
      <c r="E5" s="21"/>
      <c r="F5" s="37"/>
      <c r="G5" s="16" t="s">
        <v>5</v>
      </c>
      <c r="H5" s="14">
        <f>(SUM(D6:D9)-MIN(D6:D9))/3</f>
        <v>81.666666666666671</v>
      </c>
      <c r="I5" s="14" t="s">
        <v>7</v>
      </c>
      <c r="J5" s="15">
        <v>0.65</v>
      </c>
      <c r="K5" s="14" t="s">
        <v>6</v>
      </c>
      <c r="L5" s="20">
        <f>H5*J5</f>
        <v>53.083333333333336</v>
      </c>
      <c r="M5" s="1"/>
      <c r="N5" s="4" t="s">
        <v>37</v>
      </c>
      <c r="O5" s="5"/>
      <c r="P5" s="35"/>
      <c r="Q5" s="1"/>
      <c r="R5" s="1"/>
    </row>
    <row r="6" spans="3:18" ht="16" customHeight="1">
      <c r="C6" s="12" t="s">
        <v>0</v>
      </c>
      <c r="D6" s="13">
        <v>75</v>
      </c>
      <c r="E6" s="1"/>
      <c r="F6" s="37"/>
      <c r="G6" s="30" t="s">
        <v>27</v>
      </c>
      <c r="H6" s="1">
        <f>AVERAGE(D6:D9)</f>
        <v>76.25</v>
      </c>
      <c r="I6" s="14" t="s">
        <v>7</v>
      </c>
      <c r="J6" s="15">
        <v>0</v>
      </c>
      <c r="K6" s="14" t="s">
        <v>6</v>
      </c>
      <c r="L6" s="31">
        <f>H6*J6</f>
        <v>0</v>
      </c>
      <c r="M6" s="1"/>
      <c r="N6" s="6">
        <f>breaks!D8</f>
        <v>0</v>
      </c>
      <c r="O6" s="7" t="s">
        <v>20</v>
      </c>
      <c r="P6" s="35"/>
      <c r="Q6" s="1"/>
      <c r="R6" s="1"/>
    </row>
    <row r="7" spans="3:18" ht="16" customHeight="1">
      <c r="C7" s="22" t="s">
        <v>1</v>
      </c>
      <c r="D7" s="23">
        <v>80</v>
      </c>
      <c r="E7" s="1"/>
      <c r="F7" s="37"/>
      <c r="G7" s="16" t="str">
        <f>C10</f>
        <v>Final Exam</v>
      </c>
      <c r="H7" s="14">
        <f>D10</f>
        <v>77.5</v>
      </c>
      <c r="I7" s="14" t="s">
        <v>7</v>
      </c>
      <c r="J7" s="15">
        <v>0.25</v>
      </c>
      <c r="K7" s="14" t="s">
        <v>6</v>
      </c>
      <c r="L7" s="20">
        <f>H7*J7</f>
        <v>19.375</v>
      </c>
      <c r="M7" s="1"/>
      <c r="N7" s="68">
        <f>breaks!D9</f>
        <v>59.5</v>
      </c>
      <c r="O7" s="7" t="s">
        <v>19</v>
      </c>
      <c r="P7" s="35"/>
      <c r="Q7" s="1"/>
      <c r="R7" s="1"/>
    </row>
    <row r="8" spans="3:18" ht="16" customHeight="1">
      <c r="C8" s="12" t="s">
        <v>2</v>
      </c>
      <c r="D8" s="13">
        <v>90</v>
      </c>
      <c r="E8" s="1"/>
      <c r="F8" s="37"/>
      <c r="G8" s="16" t="str">
        <f>C11</f>
        <v>HW Avg</v>
      </c>
      <c r="H8" s="14">
        <f t="shared" ref="H8:H10" si="0">D11</f>
        <v>95</v>
      </c>
      <c r="I8" s="14" t="s">
        <v>7</v>
      </c>
      <c r="J8" s="15">
        <v>0.05</v>
      </c>
      <c r="K8" s="14" t="s">
        <v>6</v>
      </c>
      <c r="L8" s="20">
        <f t="shared" ref="L8" si="1">H8*J8</f>
        <v>4.75</v>
      </c>
      <c r="M8" s="1"/>
      <c r="N8" s="68">
        <f>breaks!D10</f>
        <v>62.5</v>
      </c>
      <c r="O8" s="7" t="s">
        <v>18</v>
      </c>
      <c r="P8" s="35"/>
      <c r="Q8" s="1"/>
      <c r="R8" s="1"/>
    </row>
    <row r="9" spans="3:18" ht="16" customHeight="1">
      <c r="C9" s="22" t="s">
        <v>3</v>
      </c>
      <c r="D9" s="23">
        <v>60</v>
      </c>
      <c r="E9" s="1"/>
      <c r="F9" s="37"/>
      <c r="G9" s="16" t="str">
        <f>C12</f>
        <v>Reef Avg</v>
      </c>
      <c r="H9" s="14">
        <f t="shared" si="0"/>
        <v>94</v>
      </c>
      <c r="I9" s="14" t="s">
        <v>7</v>
      </c>
      <c r="J9" s="15">
        <v>0.05</v>
      </c>
      <c r="K9" s="14" t="s">
        <v>6</v>
      </c>
      <c r="L9" s="20">
        <f>H9*J9</f>
        <v>4.7</v>
      </c>
      <c r="M9" s="1"/>
      <c r="N9" s="68">
        <f>breaks!D11</f>
        <v>66.5</v>
      </c>
      <c r="O9" s="7" t="s">
        <v>17</v>
      </c>
      <c r="P9" s="35"/>
      <c r="Q9" s="1"/>
      <c r="R9" s="1"/>
    </row>
    <row r="10" spans="3:18" ht="16" customHeight="1">
      <c r="C10" s="12" t="s">
        <v>4</v>
      </c>
      <c r="D10" s="13">
        <v>77.5</v>
      </c>
      <c r="E10" s="1"/>
      <c r="F10" s="37"/>
      <c r="G10" s="16" t="str">
        <f>C13</f>
        <v>Extra Credit*</v>
      </c>
      <c r="H10" s="14">
        <f t="shared" si="0"/>
        <v>2</v>
      </c>
      <c r="I10" s="14" t="s">
        <v>7</v>
      </c>
      <c r="J10" s="15">
        <v>0.25</v>
      </c>
      <c r="K10" s="14" t="s">
        <v>6</v>
      </c>
      <c r="L10" s="29">
        <f>H10*J10</f>
        <v>0.5</v>
      </c>
      <c r="M10" s="14"/>
      <c r="N10" s="68">
        <f>breaks!D12</f>
        <v>69.5</v>
      </c>
      <c r="O10" s="7" t="s">
        <v>16</v>
      </c>
      <c r="P10" s="35"/>
      <c r="Q10" s="1"/>
      <c r="R10" s="1"/>
    </row>
    <row r="11" spans="3:18" ht="16" customHeight="1">
      <c r="C11" s="22" t="s">
        <v>31</v>
      </c>
      <c r="D11" s="23">
        <v>95</v>
      </c>
      <c r="E11" s="1"/>
      <c r="F11" s="37"/>
      <c r="G11" s="17" t="s">
        <v>24</v>
      </c>
      <c r="H11" s="18"/>
      <c r="I11" s="18"/>
      <c r="J11" s="19"/>
      <c r="K11" s="18" t="s">
        <v>6</v>
      </c>
      <c r="L11" s="32">
        <f>SUM(L5:L10)</f>
        <v>82.408333333333346</v>
      </c>
      <c r="M11" s="1"/>
      <c r="N11" s="68">
        <f>breaks!D13</f>
        <v>72.5</v>
      </c>
      <c r="O11" s="7" t="s">
        <v>15</v>
      </c>
      <c r="P11" s="35"/>
      <c r="Q11" s="1"/>
      <c r="R11" s="1"/>
    </row>
    <row r="12" spans="3:18" ht="16" customHeight="1">
      <c r="C12" s="12" t="s">
        <v>23</v>
      </c>
      <c r="D12" s="13">
        <v>94</v>
      </c>
      <c r="E12" s="1"/>
      <c r="F12" s="37"/>
      <c r="G12" s="1"/>
      <c r="H12" s="1"/>
      <c r="I12" s="1"/>
      <c r="J12" s="1"/>
      <c r="K12" s="1"/>
      <c r="L12" s="1"/>
      <c r="M12" s="1"/>
      <c r="N12" s="68">
        <f>breaks!D14</f>
        <v>76.5</v>
      </c>
      <c r="O12" s="7" t="s">
        <v>14</v>
      </c>
      <c r="P12" s="35"/>
      <c r="Q12" s="1"/>
      <c r="R12" s="1"/>
    </row>
    <row r="13" spans="3:18" ht="16" customHeight="1">
      <c r="C13" s="24" t="s">
        <v>33</v>
      </c>
      <c r="D13" s="25">
        <v>2</v>
      </c>
      <c r="E13" s="1"/>
      <c r="F13" s="37"/>
      <c r="G13" s="26"/>
      <c r="H13" s="27"/>
      <c r="I13" s="27"/>
      <c r="J13" s="27" t="s">
        <v>25</v>
      </c>
      <c r="K13" s="27"/>
      <c r="L13" s="28"/>
      <c r="M13" s="1"/>
      <c r="N13" s="68">
        <f>breaks!D15</f>
        <v>79.5</v>
      </c>
      <c r="O13" s="7" t="s">
        <v>13</v>
      </c>
      <c r="P13" s="35"/>
      <c r="Q13" s="1"/>
      <c r="R13" s="1"/>
    </row>
    <row r="14" spans="3:18" ht="16" customHeight="1">
      <c r="F14" s="37"/>
      <c r="G14" s="16" t="s">
        <v>5</v>
      </c>
      <c r="H14" s="14">
        <f>(SUM(D6:D9)-MIN(D6:D9))/3</f>
        <v>81.666666666666671</v>
      </c>
      <c r="I14" s="14" t="s">
        <v>7</v>
      </c>
      <c r="J14" s="15">
        <v>0.4</v>
      </c>
      <c r="K14" s="14" t="s">
        <v>6</v>
      </c>
      <c r="L14" s="20">
        <f>H14*J14</f>
        <v>32.666666666666671</v>
      </c>
      <c r="M14" s="1"/>
      <c r="N14" s="68">
        <f>breaks!D16</f>
        <v>82.5</v>
      </c>
      <c r="O14" s="7" t="s">
        <v>12</v>
      </c>
      <c r="P14" s="35"/>
      <c r="Q14" s="1"/>
      <c r="R14" s="1"/>
    </row>
    <row r="15" spans="3:18" ht="16" customHeight="1">
      <c r="F15" s="37"/>
      <c r="G15" s="30" t="s">
        <v>27</v>
      </c>
      <c r="H15" s="1">
        <f>AVERAGE(D6:D9)</f>
        <v>76.25</v>
      </c>
      <c r="I15" s="14" t="s">
        <v>7</v>
      </c>
      <c r="J15" s="15">
        <v>0</v>
      </c>
      <c r="K15" s="14" t="s">
        <v>6</v>
      </c>
      <c r="L15" s="31">
        <f>H15*J15</f>
        <v>0</v>
      </c>
      <c r="M15" s="1"/>
      <c r="N15" s="68">
        <f>breaks!D17</f>
        <v>86.5</v>
      </c>
      <c r="O15" s="7" t="s">
        <v>11</v>
      </c>
      <c r="P15" s="35"/>
      <c r="Q15" s="1"/>
      <c r="R15" s="1"/>
    </row>
    <row r="16" spans="3:18" ht="16" customHeight="1">
      <c r="F16" s="37"/>
      <c r="G16" s="16" t="str">
        <f>C10</f>
        <v>Final Exam</v>
      </c>
      <c r="H16" s="14">
        <f>D10</f>
        <v>77.5</v>
      </c>
      <c r="I16" s="14" t="s">
        <v>7</v>
      </c>
      <c r="J16" s="15">
        <v>0.5</v>
      </c>
      <c r="K16" s="14" t="s">
        <v>6</v>
      </c>
      <c r="L16" s="20">
        <f>H16*J16</f>
        <v>38.75</v>
      </c>
      <c r="M16" s="1"/>
      <c r="N16" s="68">
        <f>breaks!D18</f>
        <v>89.5</v>
      </c>
      <c r="O16" s="7" t="s">
        <v>10</v>
      </c>
      <c r="P16" s="35"/>
      <c r="Q16" s="1"/>
      <c r="R16" s="1"/>
    </row>
    <row r="17" spans="5:18" ht="16" customHeight="1">
      <c r="F17" s="37"/>
      <c r="G17" s="16" t="str">
        <f t="shared" ref="G17:G19" si="2">C11</f>
        <v>HW Avg</v>
      </c>
      <c r="H17" s="14">
        <f t="shared" ref="H17:H19" si="3">D11</f>
        <v>95</v>
      </c>
      <c r="I17" s="14" t="s">
        <v>7</v>
      </c>
      <c r="J17" s="15">
        <v>0.05</v>
      </c>
      <c r="K17" s="14" t="s">
        <v>6</v>
      </c>
      <c r="L17" s="20">
        <f t="shared" ref="L17:L19" si="4">H17*J17</f>
        <v>4.75</v>
      </c>
      <c r="M17" s="1"/>
      <c r="N17" s="69">
        <f>breaks!D19</f>
        <v>92.5</v>
      </c>
      <c r="O17" s="9" t="s">
        <v>9</v>
      </c>
      <c r="P17" s="35"/>
      <c r="Q17" s="1"/>
      <c r="R17" s="1"/>
    </row>
    <row r="18" spans="5:18" ht="16" customHeight="1">
      <c r="F18" s="37"/>
      <c r="G18" s="16" t="str">
        <f t="shared" si="2"/>
        <v>Reef Avg</v>
      </c>
      <c r="H18" s="14">
        <f t="shared" si="3"/>
        <v>94</v>
      </c>
      <c r="I18" s="14" t="s">
        <v>7</v>
      </c>
      <c r="J18" s="15">
        <v>0.05</v>
      </c>
      <c r="K18" s="14" t="s">
        <v>6</v>
      </c>
      <c r="L18" s="20">
        <f t="shared" si="4"/>
        <v>4.7</v>
      </c>
      <c r="M18" s="1"/>
      <c r="N18" s="1"/>
      <c r="O18" s="1"/>
      <c r="P18" s="35"/>
      <c r="Q18" s="1"/>
      <c r="R18" s="1"/>
    </row>
    <row r="19" spans="5:18" ht="16" customHeight="1" thickBot="1">
      <c r="F19" s="37"/>
      <c r="G19" s="16" t="str">
        <f t="shared" si="2"/>
        <v>Extra Credit*</v>
      </c>
      <c r="H19" s="14">
        <f t="shared" si="3"/>
        <v>2</v>
      </c>
      <c r="I19" s="14" t="s">
        <v>7</v>
      </c>
      <c r="J19" s="15">
        <v>0.25</v>
      </c>
      <c r="K19" s="14" t="s">
        <v>6</v>
      </c>
      <c r="L19" s="29">
        <f t="shared" si="4"/>
        <v>0.5</v>
      </c>
      <c r="M19" s="1"/>
      <c r="N19" s="1"/>
      <c r="O19" s="1"/>
      <c r="P19" s="35"/>
      <c r="Q19" s="1"/>
      <c r="R19" s="1"/>
    </row>
    <row r="20" spans="5:18" ht="16" customHeight="1">
      <c r="F20" s="37"/>
      <c r="G20" s="17" t="s">
        <v>24</v>
      </c>
      <c r="H20" s="18"/>
      <c r="I20" s="18"/>
      <c r="J20" s="19"/>
      <c r="K20" s="18" t="s">
        <v>6</v>
      </c>
      <c r="L20" s="32">
        <f>SUM(L14:L19)</f>
        <v>81.366666666666674</v>
      </c>
      <c r="M20" s="1"/>
      <c r="N20" s="58"/>
      <c r="O20" s="59"/>
      <c r="P20" s="35"/>
      <c r="Q20" s="1"/>
      <c r="R20" s="1"/>
    </row>
    <row r="21" spans="5:18" ht="16" customHeight="1">
      <c r="F21" s="37"/>
      <c r="G21" s="1"/>
      <c r="H21" s="1"/>
      <c r="I21" s="1"/>
      <c r="J21" s="1"/>
      <c r="K21" s="1"/>
      <c r="L21" s="1"/>
      <c r="M21" s="1"/>
      <c r="N21" s="60" t="s">
        <v>28</v>
      </c>
      <c r="O21" s="61">
        <f>MAX(L11,L20,L29)</f>
        <v>82.408333333333346</v>
      </c>
      <c r="P21" s="35"/>
      <c r="Q21" s="1"/>
      <c r="R21" s="1"/>
    </row>
    <row r="22" spans="5:18" ht="16" customHeight="1">
      <c r="F22" s="37"/>
      <c r="G22" s="42"/>
      <c r="H22" s="43"/>
      <c r="I22" s="43"/>
      <c r="J22" s="43" t="s">
        <v>26</v>
      </c>
      <c r="K22" s="43"/>
      <c r="L22" s="44"/>
      <c r="M22" s="1"/>
      <c r="N22" s="60"/>
      <c r="O22" s="62"/>
      <c r="P22" s="35"/>
      <c r="Q22" s="1"/>
      <c r="R22" s="1"/>
    </row>
    <row r="23" spans="5:18" ht="16" customHeight="1">
      <c r="F23" s="37"/>
      <c r="G23" s="45" t="s">
        <v>5</v>
      </c>
      <c r="H23" s="14">
        <f>(SUM(D6:D9)-MIN(D6:D9))/3</f>
        <v>81.666666666666671</v>
      </c>
      <c r="I23" s="14" t="s">
        <v>7</v>
      </c>
      <c r="J23" s="15">
        <v>0</v>
      </c>
      <c r="K23" s="14" t="s">
        <v>6</v>
      </c>
      <c r="L23" s="46">
        <f>H23*J23</f>
        <v>0</v>
      </c>
      <c r="M23" s="1"/>
      <c r="N23" s="60" t="s">
        <v>29</v>
      </c>
      <c r="O23" s="63" t="str">
        <f>LOOKUP(O21,N6:O17)</f>
        <v>B-</v>
      </c>
      <c r="P23" s="35"/>
      <c r="Q23" s="1"/>
      <c r="R23" s="1"/>
    </row>
    <row r="24" spans="5:18" ht="16" customHeight="1" thickBot="1">
      <c r="F24" s="37"/>
      <c r="G24" s="47" t="s">
        <v>27</v>
      </c>
      <c r="H24" s="1">
        <f>AVERAGE(D6:D9)</f>
        <v>76.25</v>
      </c>
      <c r="I24" s="14" t="s">
        <v>7</v>
      </c>
      <c r="J24" s="15">
        <v>0.9</v>
      </c>
      <c r="K24" s="14" t="s">
        <v>6</v>
      </c>
      <c r="L24" s="48">
        <f>H24*J24</f>
        <v>68.625</v>
      </c>
      <c r="M24" s="1"/>
      <c r="N24" s="64"/>
      <c r="O24" s="65"/>
      <c r="P24" s="35"/>
      <c r="Q24" s="1"/>
      <c r="R24" s="1"/>
    </row>
    <row r="25" spans="5:18" ht="16" customHeight="1">
      <c r="F25" s="37"/>
      <c r="G25" s="45" t="str">
        <f>C10</f>
        <v>Final Exam</v>
      </c>
      <c r="H25" s="14">
        <f>D10</f>
        <v>77.5</v>
      </c>
      <c r="I25" s="14" t="s">
        <v>7</v>
      </c>
      <c r="J25" s="15">
        <v>0</v>
      </c>
      <c r="K25" s="14" t="s">
        <v>6</v>
      </c>
      <c r="L25" s="46">
        <f>H25*J25</f>
        <v>0</v>
      </c>
      <c r="M25" s="1"/>
      <c r="N25" s="1"/>
      <c r="O25" s="1"/>
      <c r="P25" s="35"/>
      <c r="Q25" s="1"/>
      <c r="R25" s="1"/>
    </row>
    <row r="26" spans="5:18" ht="16" customHeight="1">
      <c r="F26" s="37"/>
      <c r="G26" s="45" t="str">
        <f t="shared" ref="G26:G28" si="5">C11</f>
        <v>HW Avg</v>
      </c>
      <c r="H26" s="14">
        <f t="shared" ref="H26:H28" si="6">D11</f>
        <v>95</v>
      </c>
      <c r="I26" s="14" t="s">
        <v>7</v>
      </c>
      <c r="J26" s="15">
        <v>0.05</v>
      </c>
      <c r="K26" s="14" t="s">
        <v>6</v>
      </c>
      <c r="L26" s="46">
        <f t="shared" ref="L26:L28" si="7">H26*J26</f>
        <v>4.75</v>
      </c>
      <c r="M26" s="1"/>
      <c r="N26" s="1" t="s">
        <v>39</v>
      </c>
      <c r="O26" s="1"/>
      <c r="P26" s="35"/>
      <c r="Q26" s="1"/>
      <c r="R26" s="1"/>
    </row>
    <row r="27" spans="5:18" ht="16" customHeight="1">
      <c r="E27" s="54"/>
      <c r="F27" s="1"/>
      <c r="G27" s="45" t="str">
        <f t="shared" si="5"/>
        <v>Reef Avg</v>
      </c>
      <c r="H27" s="14">
        <f t="shared" si="6"/>
        <v>94</v>
      </c>
      <c r="I27" s="14" t="s">
        <v>7</v>
      </c>
      <c r="J27" s="15">
        <v>0.05</v>
      </c>
      <c r="K27" s="14" t="s">
        <v>6</v>
      </c>
      <c r="L27" s="46">
        <f t="shared" ref="L27" si="8">H27*J27</f>
        <v>4.7</v>
      </c>
      <c r="M27" s="1"/>
      <c r="N27" s="1" t="s">
        <v>38</v>
      </c>
      <c r="O27" s="1"/>
      <c r="P27" s="54"/>
      <c r="Q27" s="1"/>
      <c r="R27" s="1"/>
    </row>
    <row r="28" spans="5:18" ht="16" customHeight="1">
      <c r="E28" s="54"/>
      <c r="G28" s="45" t="str">
        <f t="shared" si="5"/>
        <v>Extra Credit*</v>
      </c>
      <c r="H28" s="14">
        <f t="shared" si="6"/>
        <v>2</v>
      </c>
      <c r="I28" s="14" t="s">
        <v>7</v>
      </c>
      <c r="J28" s="15">
        <v>0.25</v>
      </c>
      <c r="K28" s="14" t="s">
        <v>6</v>
      </c>
      <c r="L28" s="49">
        <f t="shared" si="7"/>
        <v>0.5</v>
      </c>
      <c r="N28" s="1"/>
      <c r="P28" s="54"/>
    </row>
    <row r="29" spans="5:18" ht="16" customHeight="1">
      <c r="E29" s="54"/>
      <c r="G29" s="50" t="s">
        <v>24</v>
      </c>
      <c r="H29" s="51"/>
      <c r="I29" s="51"/>
      <c r="J29" s="52"/>
      <c r="K29" s="51" t="s">
        <v>6</v>
      </c>
      <c r="L29" s="53">
        <f>SUM(L23:L28)</f>
        <v>78.575000000000003</v>
      </c>
      <c r="P29" s="54"/>
    </row>
    <row r="30" spans="5:18" ht="16" customHeight="1">
      <c r="E30" s="54"/>
      <c r="G30" s="1"/>
      <c r="H30" s="1"/>
      <c r="I30" s="1"/>
      <c r="J30" s="1"/>
      <c r="K30" s="1"/>
      <c r="L30" s="1"/>
      <c r="P30" s="54"/>
    </row>
    <row r="31" spans="5:18" ht="16" customHeight="1"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5:18" ht="16" customHeight="1"/>
    <row r="33" spans="20:20" ht="16" customHeight="1"/>
    <row r="34" spans="20:20" ht="16" customHeight="1"/>
    <row r="35" spans="20:20" ht="16" customHeight="1"/>
    <row r="36" spans="20:20" ht="16" customHeight="1">
      <c r="T36" s="1"/>
    </row>
    <row r="37" spans="20:20" ht="16" customHeight="1"/>
    <row r="38" spans="20:20" ht="16" customHeight="1"/>
    <row r="39" spans="20:20" ht="16" customHeight="1"/>
    <row r="40" spans="20:20" ht="16" customHeight="1"/>
    <row r="41" spans="20:20" ht="16" customHeight="1"/>
    <row r="42" spans="20:20" ht="16" customHeight="1"/>
    <row r="43" spans="20:20" ht="16" customHeight="1"/>
    <row r="44" spans="20:20" ht="16" customHeight="1"/>
  </sheetData>
  <sortState xmlns:xlrd2="http://schemas.microsoft.com/office/spreadsheetml/2017/richdata2" ref="H17:I29">
    <sortCondition ref="H19:H30"/>
  </sortState>
  <mergeCells count="1">
    <mergeCell ref="C5:D5"/>
  </mergeCells>
  <phoneticPr fontId="3" type="noConversion"/>
  <pageMargins left="0.75" right="0.75" top="1" bottom="1" header="0.5" footer="0.5"/>
  <pageSetup orientation="landscape" horizontalDpi="4294967292" verticalDpi="4294967292"/>
  <ignoredErrors>
    <ignoredError sqref="H23:H24 H14:H15 H5:H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FB54-BDA7-B14C-A90F-2B89B0B0F483}">
  <dimension ref="C6:E19"/>
  <sheetViews>
    <sheetView workbookViewId="0">
      <selection activeCell="D20" sqref="D20"/>
    </sheetView>
  </sheetViews>
  <sheetFormatPr baseColWidth="10" defaultRowHeight="16"/>
  <sheetData>
    <row r="6" spans="3:5">
      <c r="C6" s="2" t="s">
        <v>21</v>
      </c>
      <c r="D6" s="39" t="s">
        <v>32</v>
      </c>
      <c r="E6" s="3"/>
    </row>
    <row r="7" spans="3:5">
      <c r="C7" s="4" t="s">
        <v>8</v>
      </c>
      <c r="D7" s="40">
        <v>0.5</v>
      </c>
      <c r="E7" s="5"/>
    </row>
    <row r="8" spans="3:5">
      <c r="C8" s="6">
        <v>0</v>
      </c>
      <c r="D8" s="1">
        <f>C8</f>
        <v>0</v>
      </c>
      <c r="E8" s="7" t="s">
        <v>20</v>
      </c>
    </row>
    <row r="9" spans="3:5">
      <c r="C9" s="6">
        <v>60</v>
      </c>
      <c r="D9" s="1">
        <f>C9-D$7</f>
        <v>59.5</v>
      </c>
      <c r="E9" s="7" t="s">
        <v>19</v>
      </c>
    </row>
    <row r="10" spans="3:5">
      <c r="C10" s="6">
        <v>63</v>
      </c>
      <c r="D10" s="1">
        <f t="shared" ref="D10:D18" si="0">C10-D$7</f>
        <v>62.5</v>
      </c>
      <c r="E10" s="7" t="s">
        <v>18</v>
      </c>
    </row>
    <row r="11" spans="3:5">
      <c r="C11" s="6">
        <v>67</v>
      </c>
      <c r="D11" s="1">
        <f t="shared" si="0"/>
        <v>66.5</v>
      </c>
      <c r="E11" s="7" t="s">
        <v>17</v>
      </c>
    </row>
    <row r="12" spans="3:5">
      <c r="C12" s="6">
        <v>70</v>
      </c>
      <c r="D12" s="1">
        <f t="shared" si="0"/>
        <v>69.5</v>
      </c>
      <c r="E12" s="7" t="s">
        <v>16</v>
      </c>
    </row>
    <row r="13" spans="3:5">
      <c r="C13" s="6">
        <v>73</v>
      </c>
      <c r="D13" s="1">
        <f t="shared" si="0"/>
        <v>72.5</v>
      </c>
      <c r="E13" s="7" t="s">
        <v>15</v>
      </c>
    </row>
    <row r="14" spans="3:5">
      <c r="C14" s="6">
        <v>77</v>
      </c>
      <c r="D14" s="1">
        <f t="shared" si="0"/>
        <v>76.5</v>
      </c>
      <c r="E14" s="7" t="s">
        <v>14</v>
      </c>
    </row>
    <row r="15" spans="3:5">
      <c r="C15" s="6">
        <v>80</v>
      </c>
      <c r="D15" s="1">
        <f t="shared" si="0"/>
        <v>79.5</v>
      </c>
      <c r="E15" s="7" t="s">
        <v>13</v>
      </c>
    </row>
    <row r="16" spans="3:5">
      <c r="C16" s="6">
        <v>83</v>
      </c>
      <c r="D16" s="1">
        <f t="shared" si="0"/>
        <v>82.5</v>
      </c>
      <c r="E16" s="7" t="s">
        <v>12</v>
      </c>
    </row>
    <row r="17" spans="3:5">
      <c r="C17" s="6">
        <v>87</v>
      </c>
      <c r="D17" s="1">
        <f t="shared" si="0"/>
        <v>86.5</v>
      </c>
      <c r="E17" s="7" t="s">
        <v>11</v>
      </c>
    </row>
    <row r="18" spans="3:5">
      <c r="C18" s="6">
        <v>90</v>
      </c>
      <c r="D18" s="1">
        <f t="shared" si="0"/>
        <v>89.5</v>
      </c>
      <c r="E18" s="7" t="s">
        <v>10</v>
      </c>
    </row>
    <row r="19" spans="3:5">
      <c r="C19" s="8">
        <v>93</v>
      </c>
      <c r="D19" s="41">
        <f>C19-D$7</f>
        <v>92.5</v>
      </c>
      <c r="E19" s="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breaks</vt:lpstr>
    </vt:vector>
  </TitlesOfParts>
  <Manager/>
  <Company>University of Texas at Austin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McCord</dc:creator>
  <cp:keywords/>
  <dc:description/>
  <cp:lastModifiedBy>Paul McCord</cp:lastModifiedBy>
  <dcterms:created xsi:type="dcterms:W3CDTF">2014-12-04T19:16:24Z</dcterms:created>
  <dcterms:modified xsi:type="dcterms:W3CDTF">2019-12-08T00:06:52Z</dcterms:modified>
  <cp:category/>
</cp:coreProperties>
</file>