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680" yWindow="380" windowWidth="19780" windowHeight="156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H21" i="1"/>
  <c r="H13" i="1"/>
  <c r="H5" i="1"/>
  <c r="H22" i="1"/>
  <c r="H14" i="1"/>
  <c r="H6" i="1"/>
  <c r="H25" i="1"/>
  <c r="H24" i="1"/>
  <c r="H17" i="1"/>
  <c r="H16" i="1"/>
  <c r="H9" i="1"/>
  <c r="H8" i="1"/>
  <c r="H7" i="1"/>
  <c r="L7" i="1"/>
  <c r="L5" i="1"/>
  <c r="L6" i="1"/>
  <c r="L8" i="1"/>
  <c r="L9" i="1"/>
  <c r="L10" i="1"/>
  <c r="H15" i="1"/>
  <c r="L15" i="1"/>
  <c r="L13" i="1"/>
  <c r="L14" i="1"/>
  <c r="L16" i="1"/>
  <c r="L17" i="1"/>
  <c r="L18" i="1"/>
  <c r="L23" i="1"/>
  <c r="L21" i="1"/>
  <c r="L22" i="1"/>
  <c r="L24" i="1"/>
  <c r="L25" i="1"/>
  <c r="L26" i="1"/>
  <c r="O21" i="1"/>
  <c r="O23" i="1"/>
</calcChain>
</file>

<file path=xl/sharedStrings.xml><?xml version="1.0" encoding="utf-8"?>
<sst xmlns="http://schemas.openxmlformats.org/spreadsheetml/2006/main" count="83" uniqueCount="40">
  <si>
    <t>Exam 1</t>
  </si>
  <si>
    <t>Exam 2</t>
  </si>
  <si>
    <t>Exam 3</t>
  </si>
  <si>
    <t>Exam 4</t>
  </si>
  <si>
    <t>Final Exam</t>
  </si>
  <si>
    <t>Quiz</t>
  </si>
  <si>
    <t>3-exam avg</t>
  </si>
  <si>
    <t>final exam</t>
  </si>
  <si>
    <t>=</t>
  </si>
  <si>
    <t>×</t>
  </si>
  <si>
    <t>INPUT SCORES</t>
  </si>
  <si>
    <t>HERE↓</t>
  </si>
  <si>
    <t>Grade Breaks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</si>
  <si>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</si>
  <si>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</si>
  <si>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</si>
  <si>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</si>
  <si>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</si>
  <si>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</si>
  <si>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</si>
  <si>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</si>
  <si>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</si>
  <si>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</si>
  <si>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</si>
  <si>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</si>
  <si>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Syllabus</t>
  </si>
  <si>
    <t>Reef</t>
  </si>
  <si>
    <t>Method 1</t>
  </si>
  <si>
    <t>Quiz Avg</t>
  </si>
  <si>
    <t>Reef Avg</t>
  </si>
  <si>
    <t>overall</t>
  </si>
  <si>
    <t>Method 2</t>
  </si>
  <si>
    <t>Method 3</t>
  </si>
  <si>
    <t>4-exam avg</t>
  </si>
  <si>
    <t>overall score :</t>
  </si>
  <si>
    <t>grade :</t>
  </si>
  <si>
    <t>(do not type or change anything inside this area)</t>
  </si>
  <si>
    <t>eCIS extra credit</t>
  </si>
  <si>
    <t>The final exam score for Method 3 includes the eCIS extra crredit points as well, only 2 though.</t>
  </si>
  <si>
    <t>Yes, the 3-exam avg and 4-axam avg each include the eCIS extra credit points added to an exam.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</si>
</sst>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sz val="12"/>
      <name val="Calibri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2"/>
      <color theme="0" tint="-0.49998474074526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/>
      <bottom/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auto="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0" xfId="0" applyFont="1" applyBorder="1"/>
    <xf numFmtId="9" fontId="0" fillId="0" borderId="0" xfId="0" applyNumberFormat="1" applyFont="1" applyBorder="1"/>
    <xf numFmtId="0" fontId="0" fillId="0" borderId="16" xfId="0" applyFont="1" applyBorder="1"/>
    <xf numFmtId="0" fontId="0" fillId="0" borderId="18" xfId="0" applyFont="1" applyBorder="1"/>
    <xf numFmtId="0" fontId="0" fillId="0" borderId="19" xfId="0" applyFont="1" applyBorder="1"/>
    <xf numFmtId="9" fontId="0" fillId="0" borderId="19" xfId="0" applyNumberFormat="1" applyFont="1" applyBorder="1"/>
    <xf numFmtId="2" fontId="0" fillId="0" borderId="17" xfId="0" applyNumberFormat="1" applyFont="1" applyBorder="1"/>
    <xf numFmtId="0" fontId="0" fillId="0" borderId="0" xfId="0" applyFill="1" applyBorder="1" applyAlignment="1">
      <alignment horizontal="right"/>
    </xf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2" fontId="0" fillId="0" borderId="21" xfId="0" applyNumberFormat="1" applyFont="1" applyBorder="1"/>
    <xf numFmtId="0" fontId="0" fillId="0" borderId="16" xfId="0" applyBorder="1"/>
    <xf numFmtId="0" fontId="0" fillId="0" borderId="17" xfId="0" applyBorder="1"/>
    <xf numFmtId="2" fontId="4" fillId="0" borderId="20" xfId="0" applyNumberFormat="1" applyFont="1" applyBorder="1"/>
    <xf numFmtId="0" fontId="0" fillId="2" borderId="23" xfId="0" applyFill="1" applyBorder="1"/>
    <xf numFmtId="0" fontId="0" fillId="2" borderId="27" xfId="0" applyFill="1" applyBorder="1"/>
    <xf numFmtId="0" fontId="0" fillId="2" borderId="22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1" fillId="2" borderId="25" xfId="0" applyFont="1" applyFill="1" applyBorder="1"/>
    <xf numFmtId="0" fontId="1" fillId="2" borderId="25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right"/>
    </xf>
    <xf numFmtId="2" fontId="1" fillId="2" borderId="25" xfId="0" applyNumberFormat="1" applyFon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8" fillId="0" borderId="0" xfId="0" applyFont="1"/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15</xdr:row>
      <xdr:rowOff>114300</xdr:rowOff>
    </xdr:from>
    <xdr:to>
      <xdr:col>4</xdr:col>
      <xdr:colOff>114300</xdr:colOff>
      <xdr:row>25</xdr:row>
      <xdr:rowOff>152400</xdr:rowOff>
    </xdr:to>
    <xdr:sp macro="" textlink="">
      <xdr:nvSpPr>
        <xdr:cNvPr id="2" name="TextBox 1"/>
        <xdr:cNvSpPr txBox="1"/>
      </xdr:nvSpPr>
      <xdr:spPr>
        <a:xfrm>
          <a:off x="495300" y="3213100"/>
          <a:ext cx="1536700" cy="207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Spreadsheet to</a:t>
          </a:r>
          <a:r>
            <a:rPr lang="en-US" sz="1100" baseline="0"/>
            <a:t> calculate your overall score for Dr. McCord's class for the Spring 2016 semester. You must enter 8 total scores in the green table above (replace the ones showing). Scores are all in the "official score" group on Canvas. The rest is automatically calculated for you.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44"/>
  <sheetViews>
    <sheetView showGridLines="0" tabSelected="1" showRuler="0" workbookViewId="0">
      <selection activeCell="D6" sqref="D6"/>
    </sheetView>
  </sheetViews>
  <sheetFormatPr baseColWidth="10" defaultRowHeight="18" customHeight="1" x14ac:dyDescent="0"/>
  <cols>
    <col min="1" max="1" width="4.83203125" customWidth="1"/>
    <col min="2" max="2" width="2.5" customWidth="1"/>
    <col min="3" max="3" width="14" customWidth="1"/>
    <col min="4" max="4" width="5.83203125" customWidth="1"/>
    <col min="5" max="5" width="3.5" customWidth="1"/>
    <col min="6" max="6" width="2.5" customWidth="1"/>
    <col min="7" max="7" width="12.1640625" customWidth="1"/>
    <col min="8" max="8" width="5.1640625" customWidth="1"/>
    <col min="9" max="9" width="2.33203125" customWidth="1"/>
    <col min="10" max="10" width="5.83203125" customWidth="1"/>
    <col min="11" max="11" width="3.1640625" customWidth="1"/>
    <col min="12" max="12" width="7.1640625" customWidth="1"/>
    <col min="13" max="13" width="5.1640625" customWidth="1"/>
    <col min="14" max="14" width="14.33203125" customWidth="1"/>
    <col min="15" max="15" width="8.6640625" customWidth="1"/>
    <col min="16" max="16" width="2.1640625" customWidth="1"/>
    <col min="17" max="17" width="7.1640625" customWidth="1"/>
    <col min="18" max="18" width="10.5" customWidth="1"/>
    <col min="19" max="19" width="14.83203125" customWidth="1"/>
  </cols>
  <sheetData>
    <row r="1" spans="3:18" ht="19" customHeight="1"/>
    <row r="2" spans="3:18" ht="17" customHeight="1">
      <c r="G2" s="49" t="s">
        <v>36</v>
      </c>
    </row>
    <row r="3" spans="3:18" ht="16" customHeight="1">
      <c r="F3" s="46"/>
      <c r="G3" s="41"/>
      <c r="H3" s="41"/>
      <c r="I3" s="41"/>
      <c r="J3" s="41"/>
      <c r="K3" s="41"/>
      <c r="L3" s="41"/>
      <c r="M3" s="41"/>
      <c r="N3" s="41"/>
      <c r="O3" s="41"/>
      <c r="P3" s="42"/>
      <c r="Q3" s="1"/>
      <c r="R3" s="1"/>
    </row>
    <row r="4" spans="3:18" ht="16" customHeight="1">
      <c r="C4" s="10"/>
      <c r="D4" s="11" t="s">
        <v>10</v>
      </c>
      <c r="E4" s="21"/>
      <c r="F4" s="47"/>
      <c r="G4" s="26"/>
      <c r="H4" s="27"/>
      <c r="I4" s="27"/>
      <c r="J4" s="27" t="s">
        <v>27</v>
      </c>
      <c r="K4" s="27"/>
      <c r="L4" s="28"/>
      <c r="M4" s="1"/>
      <c r="N4" s="2" t="s">
        <v>25</v>
      </c>
      <c r="O4" s="3"/>
      <c r="P4" s="43"/>
      <c r="Q4" s="1"/>
      <c r="R4" s="1"/>
    </row>
    <row r="5" spans="3:18" ht="16" customHeight="1">
      <c r="C5" s="50" t="s">
        <v>11</v>
      </c>
      <c r="D5" s="51"/>
      <c r="E5" s="21"/>
      <c r="F5" s="47"/>
      <c r="G5" s="16" t="s">
        <v>6</v>
      </c>
      <c r="H5" s="14">
        <f>(SUM(D6:D9)+D13-MIN(D6:D9))/3</f>
        <v>75.666666666666671</v>
      </c>
      <c r="I5" s="14" t="s">
        <v>9</v>
      </c>
      <c r="J5" s="15">
        <v>0.6</v>
      </c>
      <c r="K5" s="14" t="s">
        <v>8</v>
      </c>
      <c r="L5" s="20">
        <f>H5*J5</f>
        <v>45.4</v>
      </c>
      <c r="M5" s="1"/>
      <c r="N5" s="4" t="s">
        <v>12</v>
      </c>
      <c r="O5" s="5"/>
      <c r="P5" s="43"/>
      <c r="Q5" s="1"/>
      <c r="R5" s="1"/>
    </row>
    <row r="6" spans="3:18" ht="16" customHeight="1">
      <c r="C6" s="12" t="s">
        <v>0</v>
      </c>
      <c r="D6" s="13">
        <v>68</v>
      </c>
      <c r="E6" s="1"/>
      <c r="F6" s="47"/>
      <c r="G6" s="30" t="s">
        <v>33</v>
      </c>
      <c r="H6" s="1">
        <f>(SUM(D6:D9)+D13)/4</f>
        <v>70.5</v>
      </c>
      <c r="I6" s="14" t="s">
        <v>9</v>
      </c>
      <c r="J6" s="15">
        <v>0</v>
      </c>
      <c r="K6" s="14" t="s">
        <v>8</v>
      </c>
      <c r="L6" s="31">
        <f>H6*J6</f>
        <v>0</v>
      </c>
      <c r="M6" s="1"/>
      <c r="N6" s="6">
        <v>0</v>
      </c>
      <c r="O6" s="7" t="s">
        <v>24</v>
      </c>
      <c r="P6" s="43"/>
      <c r="Q6" s="1"/>
      <c r="R6" s="1"/>
    </row>
    <row r="7" spans="3:18" ht="16" customHeight="1">
      <c r="C7" s="22" t="s">
        <v>1</v>
      </c>
      <c r="D7" s="23">
        <v>55</v>
      </c>
      <c r="E7" s="1"/>
      <c r="F7" s="47"/>
      <c r="G7" s="16" t="s">
        <v>7</v>
      </c>
      <c r="H7" s="14">
        <f>$D$10</f>
        <v>0</v>
      </c>
      <c r="I7" s="14" t="s">
        <v>9</v>
      </c>
      <c r="J7" s="15">
        <v>0.3</v>
      </c>
      <c r="K7" s="14" t="s">
        <v>8</v>
      </c>
      <c r="L7" s="20">
        <f>H7*J7</f>
        <v>0</v>
      </c>
      <c r="M7" s="1"/>
      <c r="N7" s="6">
        <v>60</v>
      </c>
      <c r="O7" s="7" t="s">
        <v>23</v>
      </c>
      <c r="P7" s="43"/>
      <c r="Q7" s="1"/>
      <c r="R7" s="1"/>
    </row>
    <row r="8" spans="3:18" ht="16" customHeight="1">
      <c r="C8" s="12" t="s">
        <v>2</v>
      </c>
      <c r="D8" s="13">
        <v>72</v>
      </c>
      <c r="E8" s="1"/>
      <c r="F8" s="47"/>
      <c r="G8" s="16" t="s">
        <v>26</v>
      </c>
      <c r="H8" s="14">
        <f>$D$11</f>
        <v>85</v>
      </c>
      <c r="I8" s="14" t="s">
        <v>9</v>
      </c>
      <c r="J8" s="15">
        <v>0.05</v>
      </c>
      <c r="K8" s="14" t="s">
        <v>8</v>
      </c>
      <c r="L8" s="20">
        <f t="shared" ref="L8:L9" si="0">H8*J8</f>
        <v>4.25</v>
      </c>
      <c r="M8" s="1"/>
      <c r="N8" s="6">
        <v>63</v>
      </c>
      <c r="O8" s="7" t="s">
        <v>22</v>
      </c>
      <c r="P8" s="43"/>
      <c r="Q8" s="1"/>
      <c r="R8" s="1"/>
    </row>
    <row r="9" spans="3:18" ht="16" customHeight="1">
      <c r="C9" s="22" t="s">
        <v>3</v>
      </c>
      <c r="D9" s="23">
        <v>87</v>
      </c>
      <c r="E9" s="1"/>
      <c r="F9" s="47"/>
      <c r="G9" s="16" t="s">
        <v>5</v>
      </c>
      <c r="H9" s="14">
        <f>$D$12</f>
        <v>88</v>
      </c>
      <c r="I9" s="14" t="s">
        <v>9</v>
      </c>
      <c r="J9" s="15">
        <v>0.05</v>
      </c>
      <c r="K9" s="14" t="s">
        <v>8</v>
      </c>
      <c r="L9" s="29">
        <f t="shared" si="0"/>
        <v>4.4000000000000004</v>
      </c>
      <c r="M9" s="1"/>
      <c r="N9" s="6">
        <v>67</v>
      </c>
      <c r="O9" s="7" t="s">
        <v>21</v>
      </c>
      <c r="P9" s="43"/>
      <c r="Q9" s="1"/>
      <c r="R9" s="1"/>
    </row>
    <row r="10" spans="3:18" ht="16" customHeight="1">
      <c r="C10" s="12" t="s">
        <v>4</v>
      </c>
      <c r="D10" s="13">
        <v>0</v>
      </c>
      <c r="E10" s="1"/>
      <c r="F10" s="47"/>
      <c r="G10" s="17" t="s">
        <v>30</v>
      </c>
      <c r="H10" s="18"/>
      <c r="I10" s="18"/>
      <c r="J10" s="19"/>
      <c r="K10" s="18" t="s">
        <v>8</v>
      </c>
      <c r="L10" s="32">
        <f>SUM(L5:L9)</f>
        <v>54.05</v>
      </c>
      <c r="M10" s="14"/>
      <c r="N10" s="6">
        <v>70</v>
      </c>
      <c r="O10" s="7" t="s">
        <v>20</v>
      </c>
      <c r="P10" s="43"/>
      <c r="Q10" s="1"/>
      <c r="R10" s="1"/>
    </row>
    <row r="11" spans="3:18" ht="16" customHeight="1">
      <c r="C11" s="22" t="s">
        <v>29</v>
      </c>
      <c r="D11" s="23">
        <v>85</v>
      </c>
      <c r="E11" s="1"/>
      <c r="F11" s="47"/>
      <c r="G11" s="1"/>
      <c r="H11" s="1"/>
      <c r="I11" s="1"/>
      <c r="J11" s="1"/>
      <c r="K11" s="1"/>
      <c r="L11" s="1"/>
      <c r="M11" s="1"/>
      <c r="N11" s="6">
        <v>73</v>
      </c>
      <c r="O11" s="7" t="s">
        <v>19</v>
      </c>
      <c r="P11" s="43"/>
      <c r="Q11" s="1"/>
      <c r="R11" s="1"/>
    </row>
    <row r="12" spans="3:18" ht="16" customHeight="1">
      <c r="C12" s="12" t="s">
        <v>28</v>
      </c>
      <c r="D12" s="13">
        <v>88</v>
      </c>
      <c r="E12" s="1"/>
      <c r="F12" s="47"/>
      <c r="G12" s="26"/>
      <c r="H12" s="27"/>
      <c r="I12" s="27"/>
      <c r="J12" s="27" t="s">
        <v>31</v>
      </c>
      <c r="K12" s="27"/>
      <c r="L12" s="28"/>
      <c r="M12" s="1"/>
      <c r="N12" s="6">
        <v>77</v>
      </c>
      <c r="O12" s="7" t="s">
        <v>18</v>
      </c>
      <c r="P12" s="43"/>
      <c r="Q12" s="1"/>
      <c r="R12" s="1"/>
    </row>
    <row r="13" spans="3:18" ht="16" customHeight="1">
      <c r="C13" s="24" t="s">
        <v>37</v>
      </c>
      <c r="D13" s="25">
        <v>0</v>
      </c>
      <c r="E13" s="1"/>
      <c r="F13" s="47"/>
      <c r="G13" s="16" t="s">
        <v>6</v>
      </c>
      <c r="H13" s="14">
        <f>(SUM(D6:D9)+D13-MIN(D6:D9))/3</f>
        <v>75.666666666666671</v>
      </c>
      <c r="I13" s="14" t="s">
        <v>9</v>
      </c>
      <c r="J13" s="15">
        <v>0</v>
      </c>
      <c r="K13" s="14" t="s">
        <v>8</v>
      </c>
      <c r="L13" s="20">
        <f>H13*J13</f>
        <v>0</v>
      </c>
      <c r="M13" s="1"/>
      <c r="N13" s="6">
        <v>80</v>
      </c>
      <c r="O13" s="7" t="s">
        <v>17</v>
      </c>
      <c r="P13" s="43"/>
      <c r="Q13" s="1"/>
      <c r="R13" s="1"/>
    </row>
    <row r="14" spans="3:18" ht="16" customHeight="1">
      <c r="F14" s="47"/>
      <c r="G14" s="30" t="s">
        <v>33</v>
      </c>
      <c r="H14" s="1">
        <f>(SUM(D6:D9)+D13)/4</f>
        <v>70.5</v>
      </c>
      <c r="I14" s="14" t="s">
        <v>9</v>
      </c>
      <c r="J14" s="15">
        <v>0.9</v>
      </c>
      <c r="K14" s="14" t="s">
        <v>8</v>
      </c>
      <c r="L14" s="31">
        <f>H14*J14</f>
        <v>63.45</v>
      </c>
      <c r="M14" s="1"/>
      <c r="N14" s="6">
        <v>83</v>
      </c>
      <c r="O14" s="7" t="s">
        <v>16</v>
      </c>
      <c r="P14" s="43"/>
      <c r="Q14" s="1"/>
      <c r="R14" s="1"/>
    </row>
    <row r="15" spans="3:18" ht="16" customHeight="1">
      <c r="F15" s="47"/>
      <c r="G15" s="16" t="s">
        <v>7</v>
      </c>
      <c r="H15" s="14">
        <f>$D$10</f>
        <v>0</v>
      </c>
      <c r="I15" s="14" t="s">
        <v>9</v>
      </c>
      <c r="J15" s="15">
        <v>0</v>
      </c>
      <c r="K15" s="14" t="s">
        <v>8</v>
      </c>
      <c r="L15" s="20">
        <f>H15*J15</f>
        <v>0</v>
      </c>
      <c r="M15" s="1"/>
      <c r="N15" s="6">
        <v>87</v>
      </c>
      <c r="O15" s="7" t="s">
        <v>15</v>
      </c>
      <c r="P15" s="43"/>
      <c r="Q15" s="1"/>
      <c r="R15" s="1"/>
    </row>
    <row r="16" spans="3:18" ht="16" customHeight="1">
      <c r="F16" s="47"/>
      <c r="G16" s="16" t="s">
        <v>26</v>
      </c>
      <c r="H16" s="14">
        <f>$D$11</f>
        <v>85</v>
      </c>
      <c r="I16" s="14" t="s">
        <v>9</v>
      </c>
      <c r="J16" s="15">
        <v>0.05</v>
      </c>
      <c r="K16" s="14" t="s">
        <v>8</v>
      </c>
      <c r="L16" s="20">
        <f t="shared" ref="L16:L17" si="1">H16*J16</f>
        <v>4.25</v>
      </c>
      <c r="M16" s="1"/>
      <c r="N16" s="6">
        <v>90</v>
      </c>
      <c r="O16" s="7" t="s">
        <v>14</v>
      </c>
      <c r="P16" s="43"/>
      <c r="Q16" s="1"/>
      <c r="R16" s="1"/>
    </row>
    <row r="17" spans="3:18" ht="16" customHeight="1">
      <c r="F17" s="47"/>
      <c r="G17" s="16" t="s">
        <v>5</v>
      </c>
      <c r="H17" s="14">
        <f>$D$12</f>
        <v>88</v>
      </c>
      <c r="I17" s="14" t="s">
        <v>9</v>
      </c>
      <c r="J17" s="15">
        <v>0.05</v>
      </c>
      <c r="K17" s="14" t="s">
        <v>8</v>
      </c>
      <c r="L17" s="29">
        <f t="shared" si="1"/>
        <v>4.4000000000000004</v>
      </c>
      <c r="M17" s="1"/>
      <c r="N17" s="8">
        <v>93</v>
      </c>
      <c r="O17" s="9" t="s">
        <v>13</v>
      </c>
      <c r="P17" s="43"/>
      <c r="Q17" s="1"/>
      <c r="R17" s="1"/>
    </row>
    <row r="18" spans="3:18" ht="16" customHeight="1">
      <c r="F18" s="47"/>
      <c r="G18" s="17" t="s">
        <v>30</v>
      </c>
      <c r="H18" s="18"/>
      <c r="I18" s="18"/>
      <c r="J18" s="19"/>
      <c r="K18" s="18" t="s">
        <v>8</v>
      </c>
      <c r="L18" s="32">
        <f>SUM(L13:L17)</f>
        <v>72.100000000000009</v>
      </c>
      <c r="M18" s="1"/>
      <c r="N18" s="1"/>
      <c r="O18" s="1"/>
      <c r="P18" s="43"/>
      <c r="Q18" s="1"/>
      <c r="R18" s="1"/>
    </row>
    <row r="19" spans="3:18" ht="16" customHeight="1">
      <c r="F19" s="47"/>
      <c r="G19" s="1"/>
      <c r="H19" s="1"/>
      <c r="I19" s="1"/>
      <c r="J19" s="1"/>
      <c r="K19" s="1"/>
      <c r="L19" s="1"/>
      <c r="M19" s="1"/>
      <c r="N19" s="1"/>
      <c r="O19" s="1"/>
      <c r="P19" s="43"/>
      <c r="Q19" s="1"/>
      <c r="R19" s="1"/>
    </row>
    <row r="20" spans="3:18" ht="16" customHeight="1">
      <c r="F20" s="47"/>
      <c r="G20" s="26"/>
      <c r="H20" s="27"/>
      <c r="I20" s="27"/>
      <c r="J20" s="27" t="s">
        <v>32</v>
      </c>
      <c r="K20" s="27"/>
      <c r="L20" s="28"/>
      <c r="M20" s="1"/>
      <c r="N20" s="35"/>
      <c r="O20" s="33"/>
      <c r="P20" s="43"/>
      <c r="Q20" s="1"/>
      <c r="R20" s="1"/>
    </row>
    <row r="21" spans="3:18" ht="16" customHeight="1">
      <c r="F21" s="47"/>
      <c r="G21" s="16" t="s">
        <v>6</v>
      </c>
      <c r="H21" s="14">
        <f>(SUM(D6:D9)+D13-MIN(D6:D9))/3</f>
        <v>75.666666666666671</v>
      </c>
      <c r="I21" s="14" t="s">
        <v>9</v>
      </c>
      <c r="J21" s="15">
        <v>0</v>
      </c>
      <c r="K21" s="14" t="s">
        <v>8</v>
      </c>
      <c r="L21" s="20">
        <f>H21*J21</f>
        <v>0</v>
      </c>
      <c r="M21" s="1"/>
      <c r="N21" s="39" t="s">
        <v>34</v>
      </c>
      <c r="O21" s="40">
        <f>MAX(L10,L18,L26)</f>
        <v>72.100000000000009</v>
      </c>
      <c r="P21" s="43"/>
      <c r="Q21" s="1"/>
      <c r="R21" s="1"/>
    </row>
    <row r="22" spans="3:18" ht="16" customHeight="1">
      <c r="F22" s="47"/>
      <c r="G22" s="30" t="s">
        <v>33</v>
      </c>
      <c r="H22" s="1">
        <f>(SUM(D6:D9)+D13)/4</f>
        <v>70.5</v>
      </c>
      <c r="I22" s="14" t="s">
        <v>9</v>
      </c>
      <c r="J22" s="15">
        <v>0</v>
      </c>
      <c r="K22" s="14" t="s">
        <v>8</v>
      </c>
      <c r="L22" s="31">
        <f>H22*J22</f>
        <v>0</v>
      </c>
      <c r="M22" s="1"/>
      <c r="N22" s="39"/>
      <c r="O22" s="37"/>
      <c r="P22" s="43"/>
      <c r="Q22" s="1"/>
      <c r="R22" s="1"/>
    </row>
    <row r="23" spans="3:18" ht="16" customHeight="1">
      <c r="F23" s="47"/>
      <c r="G23" s="16" t="s">
        <v>7</v>
      </c>
      <c r="H23" s="14">
        <f>$D$10+D13*0.4</f>
        <v>0</v>
      </c>
      <c r="I23" s="14" t="s">
        <v>9</v>
      </c>
      <c r="J23" s="15">
        <v>1</v>
      </c>
      <c r="K23" s="14" t="s">
        <v>8</v>
      </c>
      <c r="L23" s="20">
        <f>H23*J23</f>
        <v>0</v>
      </c>
      <c r="M23" s="1"/>
      <c r="N23" s="39" t="s">
        <v>35</v>
      </c>
      <c r="O23" s="38" t="str">
        <f>LOOKUP(O21,N6:O17)</f>
        <v>C-</v>
      </c>
      <c r="P23" s="43"/>
      <c r="Q23" s="1"/>
      <c r="R23" s="1"/>
    </row>
    <row r="24" spans="3:18" ht="16" customHeight="1">
      <c r="F24" s="47"/>
      <c r="G24" s="16" t="s">
        <v>26</v>
      </c>
      <c r="H24" s="14">
        <f>$D$11</f>
        <v>85</v>
      </c>
      <c r="I24" s="14" t="s">
        <v>9</v>
      </c>
      <c r="J24" s="15">
        <v>0</v>
      </c>
      <c r="K24" s="14" t="s">
        <v>8</v>
      </c>
      <c r="L24" s="20">
        <f t="shared" ref="L24:L25" si="2">H24*J24</f>
        <v>0</v>
      </c>
      <c r="M24" s="1"/>
      <c r="N24" s="36"/>
      <c r="O24" s="34"/>
      <c r="P24" s="43"/>
      <c r="Q24" s="1"/>
      <c r="R24" s="1"/>
    </row>
    <row r="25" spans="3:18" ht="16" customHeight="1">
      <c r="F25" s="47"/>
      <c r="G25" s="16" t="s">
        <v>5</v>
      </c>
      <c r="H25" s="14">
        <f>$D$12</f>
        <v>88</v>
      </c>
      <c r="I25" s="14" t="s">
        <v>9</v>
      </c>
      <c r="J25" s="15">
        <v>0</v>
      </c>
      <c r="K25" s="14" t="s">
        <v>8</v>
      </c>
      <c r="L25" s="29">
        <f t="shared" si="2"/>
        <v>0</v>
      </c>
      <c r="M25" s="1"/>
      <c r="N25" s="1"/>
      <c r="O25" s="1"/>
      <c r="P25" s="43"/>
      <c r="Q25" s="1"/>
      <c r="R25" s="1"/>
    </row>
    <row r="26" spans="3:18" ht="16" customHeight="1">
      <c r="F26" s="47"/>
      <c r="G26" s="17" t="s">
        <v>30</v>
      </c>
      <c r="H26" s="18"/>
      <c r="I26" s="18"/>
      <c r="J26" s="19"/>
      <c r="K26" s="18" t="s">
        <v>8</v>
      </c>
      <c r="L26" s="32">
        <f>SUM(L21:L25)</f>
        <v>0</v>
      </c>
      <c r="M26" s="1"/>
      <c r="N26" s="1"/>
      <c r="O26" s="1"/>
      <c r="P26" s="43"/>
      <c r="Q26" s="1"/>
      <c r="R26" s="1"/>
    </row>
    <row r="27" spans="3:18" ht="12" customHeight="1">
      <c r="F27" s="48"/>
      <c r="G27" s="44"/>
      <c r="H27" s="44"/>
      <c r="I27" s="44"/>
      <c r="J27" s="44"/>
      <c r="K27" s="44"/>
      <c r="L27" s="44"/>
      <c r="M27" s="44"/>
      <c r="N27" s="44"/>
      <c r="O27" s="44"/>
      <c r="P27" s="45"/>
      <c r="Q27" s="1"/>
      <c r="R27" s="1"/>
    </row>
    <row r="28" spans="3:18" ht="23" customHeight="1"/>
    <row r="29" spans="3:18" ht="16" customHeight="1">
      <c r="C29" t="s">
        <v>39</v>
      </c>
    </row>
    <row r="30" spans="3:18" ht="16" customHeight="1">
      <c r="C30" t="s">
        <v>38</v>
      </c>
    </row>
    <row r="31" spans="3:18" ht="16" customHeight="1"/>
    <row r="32" spans="3:18" ht="16" customHeight="1"/>
    <row r="33" spans="20:20" ht="16" customHeight="1"/>
    <row r="34" spans="20:20" ht="16" customHeight="1"/>
    <row r="35" spans="20:20" ht="16" customHeight="1"/>
    <row r="36" spans="20:20" ht="16" customHeight="1">
      <c r="T36" s="1"/>
    </row>
    <row r="37" spans="20:20" ht="16" customHeight="1"/>
    <row r="38" spans="20:20" ht="16" customHeight="1"/>
    <row r="39" spans="20:20" ht="16" customHeight="1"/>
    <row r="40" spans="20:20" ht="16" customHeight="1"/>
    <row r="41" spans="20:20" ht="16" customHeight="1"/>
    <row r="42" spans="20:20" ht="16" customHeight="1"/>
    <row r="43" spans="20:20" ht="16" customHeight="1"/>
    <row r="44" spans="20:20" ht="16" customHeight="1"/>
  </sheetData>
  <sortState ref="H16:I26">
    <sortCondition ref="H17:H27"/>
  </sortState>
  <mergeCells count="1">
    <mergeCell ref="C5:D5"/>
  </mergeCells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University of Texas at Austin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McCord</dc:creator>
  <cp:keywords/>
  <dc:description/>
  <cp:lastModifiedBy>Paul McCord</cp:lastModifiedBy>
  <dcterms:created xsi:type="dcterms:W3CDTF">2014-12-04T19:16:24Z</dcterms:created>
  <dcterms:modified xsi:type="dcterms:W3CDTF">2016-05-04T22:27:04Z</dcterms:modified>
  <cp:category/>
</cp:coreProperties>
</file>